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ecavetexas-my.sharepoint.com/personal/arooke_beecavetexas_gov/Documents/Documents/Fiscal Security/"/>
    </mc:Choice>
  </mc:AlternateContent>
  <xr:revisionPtr revIDLastSave="311" documentId="8_{43A8EFED-C364-4FB4-A64C-3A46519D734E}" xr6:coauthVersionLast="47" xr6:coauthVersionMax="47" xr10:uidLastSave="{E87A4CEE-6FB3-4680-83FC-47652B422389}"/>
  <bookViews>
    <workbookView xWindow="25490" yWindow="-5610" windowWidth="38620" windowHeight="21100" xr2:uid="{B3DA1673-0F38-423A-914E-B04AEF0F4BC0}"/>
  </bookViews>
  <sheets>
    <sheet name="Cost Estimate (CoBC)" sheetId="3" r:id="rId1"/>
  </sheets>
  <definedNames>
    <definedName name="_xlnm.Print_Area" localSheetId="0">'Cost Estimate (CoBC)'!$A$1:$H$34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32" i="3" l="1"/>
  <c r="I32" i="3"/>
  <c r="L32" i="3" s="1"/>
  <c r="K31" i="3"/>
  <c r="I31" i="3"/>
  <c r="L31" i="3" s="1"/>
  <c r="K30" i="3"/>
  <c r="I30" i="3"/>
  <c r="L30" i="3" s="1"/>
  <c r="J30" i="3" s="1"/>
  <c r="K29" i="3"/>
  <c r="I29" i="3"/>
  <c r="L29" i="3" s="1"/>
  <c r="J29" i="3" s="1"/>
  <c r="I28" i="3"/>
  <c r="L28" i="3" s="1"/>
  <c r="K28" i="3"/>
  <c r="H29" i="3"/>
  <c r="H28" i="3"/>
  <c r="H30" i="3"/>
  <c r="H31" i="3"/>
  <c r="H27" i="3"/>
  <c r="H32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J28" i="3" l="1"/>
  <c r="D4" i="3" s="1"/>
  <c r="J32" i="3"/>
  <c r="J31" i="3"/>
  <c r="H33" i="3"/>
</calcChain>
</file>

<file path=xl/sharedStrings.xml><?xml version="1.0" encoding="utf-8"?>
<sst xmlns="http://schemas.openxmlformats.org/spreadsheetml/2006/main" count="74" uniqueCount="50">
  <si>
    <t>On-site/off-site clean-up and remedy of erosion damage that results from development (only required for sites with LOC greater than 1 acre)</t>
  </si>
  <si>
    <t>COA Item Number</t>
  </si>
  <si>
    <t>Item Description</t>
  </si>
  <si>
    <t>Units</t>
  </si>
  <si>
    <t>Unit Cost</t>
  </si>
  <si>
    <t>642S</t>
  </si>
  <si>
    <t>Silt Fence for Erosion Control</t>
  </si>
  <si>
    <t>LF</t>
  </si>
  <si>
    <t>639S</t>
  </si>
  <si>
    <t>Rock Berm</t>
  </si>
  <si>
    <t>Reinforced Rock Berm</t>
  </si>
  <si>
    <t>628S-B</t>
  </si>
  <si>
    <t>Sediment Containment Dikes (Triangular Filter Dike)</t>
  </si>
  <si>
    <t>648S</t>
  </si>
  <si>
    <t>Mulch Berm</t>
  </si>
  <si>
    <t>Mulch Sock (12")</t>
  </si>
  <si>
    <t>Mulch Sock (18")</t>
  </si>
  <si>
    <t>Hay Bale Dike</t>
  </si>
  <si>
    <t>641S-a</t>
  </si>
  <si>
    <t>Stabilized Construction Entrance</t>
  </si>
  <si>
    <t>636S</t>
  </si>
  <si>
    <t>Diversion/Interceptor/Perimeter Dike</t>
  </si>
  <si>
    <t>Interceptor/Perimeter Swale (Flat Slope)</t>
  </si>
  <si>
    <t>631S</t>
  </si>
  <si>
    <t>Interceptor/Perimeter Swale (Rock Lined)</t>
  </si>
  <si>
    <t>604S</t>
  </si>
  <si>
    <t>Hydromulch seeding &lt; 5,000 sq. yds. (w/topsoil &amp; watering for temporary and permanent revegetation)</t>
  </si>
  <si>
    <t>SY</t>
  </si>
  <si>
    <t xml:space="preserve">Hydromulch seeding &gt;= 5,000 sq. yds. (w/topsoil &amp; watering for temporary and permanent revegetation) </t>
  </si>
  <si>
    <t>Standard 604S Seeding for Erosion Control</t>
  </si>
  <si>
    <t>609S</t>
  </si>
  <si>
    <t>Standard 609S Native Grasslands for Erosion Control</t>
  </si>
  <si>
    <t>605S</t>
  </si>
  <si>
    <t>Revegetation matting-slopes (wood fiber)</t>
  </si>
  <si>
    <t>Revegetation matting-channels (synthetic)</t>
  </si>
  <si>
    <t>602S</t>
  </si>
  <si>
    <t>Standard 602 S Sodding for Erosion Control</t>
  </si>
  <si>
    <t>Disturbed AC</t>
  </si>
  <si>
    <t>Qty</t>
  </si>
  <si>
    <t>Subtotal</t>
  </si>
  <si>
    <t>n/a</t>
  </si>
  <si>
    <t>TOTAL NPS COST FOR FISCAL SECURITY :</t>
  </si>
  <si>
    <t xml:space="preserve">Construction Cost Estimate for NPS Fiscal Security </t>
  </si>
  <si>
    <t>NPS Cost Est Spreadsheet - version 1.0 (08-14-2026)</t>
  </si>
  <si>
    <t>MGO Site Plan #:</t>
  </si>
  <si>
    <t>Project Name:</t>
  </si>
  <si>
    <t>Prepared by:</t>
  </si>
  <si>
    <t>Date Prepared:</t>
  </si>
  <si>
    <t>Ea</t>
  </si>
  <si>
    <t>User data entry in shaded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</si>
</sst>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6" formatCode="mm/dd/yyyy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4"/>
      <color rgb="FF0000FF"/>
      <name val="Calibri"/>
      <family val="2"/>
    </font>
    <font>
      <i/>
      <sz val="11"/>
      <color rgb="FF0000FF"/>
      <name val="Calibri"/>
      <family val="2"/>
    </font>
    <font>
      <i/>
      <sz val="12"/>
      <color rgb="FF0000FF"/>
      <name val="Calibri"/>
      <family val="2"/>
    </font>
    <font>
      <b/>
      <i/>
      <sz val="14"/>
      <color rgb="FFFF0000"/>
      <name val="Aptos Narrow"/>
      <family val="2"/>
      <scheme val="minor"/>
    </font>
    <font>
      <i/>
      <sz val="12"/>
      <color theme="0" tint="-0.34998626667073579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BE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44" fontId="0" fillId="0" borderId="1" xfId="1" applyFont="1" applyBorder="1" applyAlignment="1">
      <alignment vertical="center"/>
    </xf>
    <xf numFmtId="44" fontId="0" fillId="0" borderId="6" xfId="1" applyFont="1" applyBorder="1" applyAlignment="1">
      <alignment vertical="center"/>
    </xf>
    <xf numFmtId="0" fontId="4" fillId="0" borderId="7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44" fontId="4" fillId="0" borderId="7" xfId="1" applyFont="1" applyBorder="1" applyAlignment="1">
      <alignment vertical="center"/>
    </xf>
    <xf numFmtId="0" fontId="6" fillId="0" borderId="0" xfId="0" applyFont="1" applyAlignment="1">
      <alignment horizontal="left" indent="3"/>
    </xf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Border="1"/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49" fontId="0" fillId="0" borderId="1" xfId="0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left" vertical="center" wrapText="1" indent="1"/>
    </xf>
    <xf numFmtId="49" fontId="0" fillId="0" borderId="4" xfId="0" applyNumberFormat="1" applyBorder="1" applyAlignment="1">
      <alignment horizontal="left" vertical="center" wrapText="1" indent="1"/>
    </xf>
    <xf numFmtId="49" fontId="0" fillId="0" borderId="5" xfId="0" applyNumberFormat="1" applyBorder="1" applyAlignment="1">
      <alignment horizontal="left" vertical="center" wrapText="1" indent="1"/>
    </xf>
    <xf numFmtId="49" fontId="8" fillId="3" borderId="3" xfId="0" applyNumberFormat="1" applyFont="1" applyFill="1" applyBorder="1" applyAlignment="1" applyProtection="1">
      <alignment horizontal="left" vertical="center" wrapText="1" indent="1"/>
      <protection locked="0"/>
    </xf>
    <xf numFmtId="49" fontId="8" fillId="3" borderId="4" xfId="0" applyNumberFormat="1" applyFont="1" applyFill="1" applyBorder="1" applyAlignment="1" applyProtection="1">
      <alignment horizontal="left" vertical="center" wrapText="1" indent="1"/>
      <protection locked="0"/>
    </xf>
    <xf numFmtId="49" fontId="8" fillId="3" borderId="5" xfId="0" applyNumberFormat="1" applyFont="1" applyFill="1" applyBorder="1" applyAlignment="1" applyProtection="1">
      <alignment horizontal="left" vertical="center" wrapText="1" inden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49" fontId="8" fillId="3" borderId="6" xfId="0" applyNumberFormat="1" applyFont="1" applyFill="1" applyBorder="1" applyAlignment="1" applyProtection="1">
      <alignment horizontal="center" vertical="center" wrapText="1"/>
      <protection locked="0"/>
    </xf>
    <xf numFmtId="44" fontId="8" fillId="3" borderId="6" xfId="1" applyFont="1" applyFill="1" applyBorder="1" applyAlignment="1" applyProtection="1">
      <alignment vertical="center"/>
      <protection locked="0"/>
    </xf>
    <xf numFmtId="49" fontId="8" fillId="3" borderId="8" xfId="0" applyNumberFormat="1" applyFont="1" applyFill="1" applyBorder="1" applyAlignment="1" applyProtection="1">
      <alignment horizontal="left" vertical="center" wrapText="1" indent="1"/>
      <protection locked="0"/>
    </xf>
    <xf numFmtId="49" fontId="8" fillId="3" borderId="10" xfId="0" applyNumberFormat="1" applyFont="1" applyFill="1" applyBorder="1" applyAlignment="1" applyProtection="1">
      <alignment horizontal="left" vertical="center" wrapText="1" indent="1"/>
      <protection locked="0"/>
    </xf>
    <xf numFmtId="49" fontId="8" fillId="3" borderId="9" xfId="0" applyNumberFormat="1" applyFont="1" applyFill="1" applyBorder="1" applyAlignment="1" applyProtection="1">
      <alignment horizontal="left" vertical="center" wrapText="1" indent="1"/>
      <protection locked="0"/>
    </xf>
    <xf numFmtId="49" fontId="9" fillId="3" borderId="4" xfId="0" applyNumberFormat="1" applyFont="1" applyFill="1" applyBorder="1" applyAlignment="1" applyProtection="1">
      <alignment horizontal="left" indent="1"/>
      <protection locked="0"/>
    </xf>
    <xf numFmtId="166" fontId="9" fillId="3" borderId="4" xfId="0" applyNumberFormat="1" applyFont="1" applyFill="1" applyBorder="1" applyAlignment="1" applyProtection="1">
      <alignment horizontal="left" indent="1"/>
      <protection locked="0"/>
    </xf>
    <xf numFmtId="49" fontId="7" fillId="3" borderId="2" xfId="0" applyNumberFormat="1" applyFont="1" applyFill="1" applyBorder="1" applyAlignment="1" applyProtection="1">
      <alignment horizontal="left" indent="1"/>
      <protection locked="0"/>
    </xf>
    <xf numFmtId="49" fontId="7" fillId="3" borderId="2" xfId="0" applyNumberFormat="1" applyFont="1" applyFill="1" applyBorder="1" applyAlignment="1" applyProtection="1">
      <alignment horizontal="left" indent="1"/>
      <protection locked="0"/>
    </xf>
    <xf numFmtId="49" fontId="0" fillId="0" borderId="3" xfId="0" applyNumberFormat="1" applyBorder="1" applyAlignment="1">
      <alignment horizontal="center" vertical="center" wrapText="1"/>
    </xf>
    <xf numFmtId="49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right"/>
    </xf>
    <xf numFmtId="0" fontId="10" fillId="0" borderId="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00FF"/>
      <color rgb="FFF2FBEF"/>
      <color rgb="FFECF9E7"/>
      <color rgb="FFFFCCFF"/>
      <color rgb="FFFFFF99"/>
      <color rgb="FFFFE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1174750</xdr:colOff>
      <xdr:row>0</xdr:row>
      <xdr:rowOff>731172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170076D-142B-488C-9265-DE8895445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20950" cy="7311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D0508-D807-4C5E-8D19-89FE4FDBDE58}">
  <sheetPr>
    <pageSetUpPr fitToPage="1"/>
  </sheetPr>
  <dimension ref="A1:L34"/>
  <sheetViews>
    <sheetView tabSelected="1" workbookViewId="0">
      <selection activeCell="C2" sqref="C2:H2"/>
    </sheetView>
  </sheetViews>
  <sheetFormatPr defaultRowHeight="14.5" x14ac:dyDescent="0.35"/>
  <cols>
    <col min="1" max="1" width="8.6328125" bestFit="1" customWidth="1"/>
    <col min="2" max="2" width="10.6328125" customWidth="1"/>
    <col min="3" max="3" width="35.6328125" customWidth="1"/>
    <col min="4" max="4" width="38.6328125" customWidth="1"/>
    <col min="5" max="5" width="10.6328125" customWidth="1"/>
    <col min="7" max="7" width="11.6328125" customWidth="1"/>
    <col min="8" max="8" width="15.6328125" customWidth="1"/>
    <col min="9" max="10" width="3.6328125" hidden="1" customWidth="1"/>
    <col min="11" max="11" width="9.90625" hidden="1" customWidth="1"/>
    <col min="12" max="12" width="6.453125" hidden="1" customWidth="1"/>
  </cols>
  <sheetData>
    <row r="1" spans="1:8" s="12" customFormat="1" ht="61.5" customHeight="1" x14ac:dyDescent="0.45">
      <c r="A1" s="11" t="s">
        <v>42</v>
      </c>
      <c r="B1" s="11"/>
      <c r="C1" s="11"/>
      <c r="D1" s="11"/>
      <c r="E1" s="11"/>
      <c r="F1" s="11"/>
      <c r="G1" s="11"/>
      <c r="H1" s="11"/>
    </row>
    <row r="2" spans="1:8" s="12" customFormat="1" ht="25" customHeight="1" x14ac:dyDescent="0.45">
      <c r="A2" s="18" t="s">
        <v>45</v>
      </c>
      <c r="B2" s="18"/>
      <c r="C2" s="36"/>
      <c r="D2" s="36"/>
      <c r="E2" s="36"/>
      <c r="F2" s="36"/>
      <c r="G2" s="36"/>
      <c r="H2" s="36"/>
    </row>
    <row r="3" spans="1:8" s="12" customFormat="1" ht="20" customHeight="1" x14ac:dyDescent="0.45">
      <c r="A3" s="18" t="s">
        <v>44</v>
      </c>
      <c r="B3" s="18"/>
      <c r="C3" s="37"/>
      <c r="D3" s="44" t="s">
        <v>49</v>
      </c>
      <c r="E3" s="44"/>
      <c r="F3" s="44"/>
      <c r="G3" s="44"/>
      <c r="H3" s="44"/>
    </row>
    <row r="4" spans="1:8" s="12" customFormat="1" ht="20" customHeight="1" x14ac:dyDescent="0.4">
      <c r="A4" s="18" t="s">
        <v>46</v>
      </c>
      <c r="B4" s="18"/>
      <c r="C4" s="34"/>
      <c r="D4" s="43" t="str">
        <f>IF(SUM(J28:J32)&gt;=1,"Incomplete entries in user-defined items","")</f>
        <v/>
      </c>
      <c r="E4" s="43"/>
      <c r="F4" s="43"/>
      <c r="G4" s="43"/>
      <c r="H4" s="43"/>
    </row>
    <row r="5" spans="1:8" s="12" customFormat="1" ht="20" customHeight="1" x14ac:dyDescent="0.4">
      <c r="A5" s="18" t="s">
        <v>47</v>
      </c>
      <c r="B5" s="18"/>
      <c r="C5" s="35"/>
      <c r="D5" s="43"/>
      <c r="E5" s="43"/>
      <c r="F5" s="43"/>
      <c r="G5" s="43"/>
      <c r="H5" s="43"/>
    </row>
    <row r="6" spans="1:8" s="12" customFormat="1" ht="6" customHeight="1" x14ac:dyDescent="0.45">
      <c r="A6" s="17"/>
      <c r="B6" s="17"/>
      <c r="C6" s="10"/>
      <c r="D6" s="10"/>
      <c r="E6" s="10"/>
      <c r="F6" s="10"/>
      <c r="G6" s="10"/>
      <c r="H6" s="10"/>
    </row>
    <row r="7" spans="1:8" ht="29" customHeight="1" x14ac:dyDescent="0.35">
      <c r="A7" s="16" t="s">
        <v>1</v>
      </c>
      <c r="B7" s="13" t="s">
        <v>2</v>
      </c>
      <c r="C7" s="15"/>
      <c r="D7" s="14"/>
      <c r="E7" s="2" t="s">
        <v>38</v>
      </c>
      <c r="F7" s="2" t="s">
        <v>3</v>
      </c>
      <c r="G7" s="1" t="s">
        <v>4</v>
      </c>
      <c r="H7" s="1" t="s">
        <v>39</v>
      </c>
    </row>
    <row r="8" spans="1:8" x14ac:dyDescent="0.35">
      <c r="A8" s="38" t="s">
        <v>5</v>
      </c>
      <c r="B8" s="22" t="s">
        <v>6</v>
      </c>
      <c r="C8" s="23"/>
      <c r="D8" s="24"/>
      <c r="E8" s="41"/>
      <c r="F8" s="19" t="s">
        <v>7</v>
      </c>
      <c r="G8" s="3">
        <v>7.5</v>
      </c>
      <c r="H8" s="3">
        <f>E8*G8</f>
        <v>0</v>
      </c>
    </row>
    <row r="9" spans="1:8" x14ac:dyDescent="0.35">
      <c r="A9" s="38" t="s">
        <v>8</v>
      </c>
      <c r="B9" s="22" t="s">
        <v>9</v>
      </c>
      <c r="C9" s="23"/>
      <c r="D9" s="24"/>
      <c r="E9" s="41"/>
      <c r="F9" s="19" t="s">
        <v>7</v>
      </c>
      <c r="G9" s="3">
        <v>55</v>
      </c>
      <c r="H9" s="3">
        <f t="shared" ref="H9:H32" si="0">E9*G9</f>
        <v>0</v>
      </c>
    </row>
    <row r="10" spans="1:8" x14ac:dyDescent="0.35">
      <c r="A10" s="38" t="s">
        <v>8</v>
      </c>
      <c r="B10" s="22" t="s">
        <v>10</v>
      </c>
      <c r="C10" s="23"/>
      <c r="D10" s="24"/>
      <c r="E10" s="41"/>
      <c r="F10" s="19" t="s">
        <v>7</v>
      </c>
      <c r="G10" s="3">
        <v>60</v>
      </c>
      <c r="H10" s="3">
        <f t="shared" si="0"/>
        <v>0</v>
      </c>
    </row>
    <row r="11" spans="1:8" x14ac:dyDescent="0.35">
      <c r="A11" s="38" t="s">
        <v>11</v>
      </c>
      <c r="B11" s="22" t="s">
        <v>12</v>
      </c>
      <c r="C11" s="23"/>
      <c r="D11" s="24"/>
      <c r="E11" s="41"/>
      <c r="F11" s="20" t="s">
        <v>7</v>
      </c>
      <c r="G11" s="3">
        <v>27</v>
      </c>
      <c r="H11" s="3">
        <f t="shared" si="0"/>
        <v>0</v>
      </c>
    </row>
    <row r="12" spans="1:8" x14ac:dyDescent="0.35">
      <c r="A12" s="38" t="s">
        <v>13</v>
      </c>
      <c r="B12" s="22" t="s">
        <v>14</v>
      </c>
      <c r="C12" s="23"/>
      <c r="D12" s="24"/>
      <c r="E12" s="41"/>
      <c r="F12" s="19" t="s">
        <v>7</v>
      </c>
      <c r="G12" s="3">
        <v>12</v>
      </c>
      <c r="H12" s="3">
        <f t="shared" si="0"/>
        <v>0</v>
      </c>
    </row>
    <row r="13" spans="1:8" x14ac:dyDescent="0.35">
      <c r="A13" s="38" t="s">
        <v>13</v>
      </c>
      <c r="B13" s="22" t="s">
        <v>15</v>
      </c>
      <c r="C13" s="23"/>
      <c r="D13" s="24"/>
      <c r="E13" s="41"/>
      <c r="F13" s="19" t="s">
        <v>7</v>
      </c>
      <c r="G13" s="3">
        <v>10</v>
      </c>
      <c r="H13" s="3">
        <f t="shared" si="0"/>
        <v>0</v>
      </c>
    </row>
    <row r="14" spans="1:8" x14ac:dyDescent="0.35">
      <c r="A14" s="38" t="s">
        <v>13</v>
      </c>
      <c r="B14" s="22" t="s">
        <v>16</v>
      </c>
      <c r="C14" s="23"/>
      <c r="D14" s="24"/>
      <c r="E14" s="41"/>
      <c r="F14" s="19" t="s">
        <v>7</v>
      </c>
      <c r="G14" s="3">
        <v>15</v>
      </c>
      <c r="H14" s="3">
        <f t="shared" si="0"/>
        <v>0</v>
      </c>
    </row>
    <row r="15" spans="1:8" x14ac:dyDescent="0.35">
      <c r="A15" s="38" t="s">
        <v>11</v>
      </c>
      <c r="B15" s="22" t="s">
        <v>17</v>
      </c>
      <c r="C15" s="23"/>
      <c r="D15" s="24"/>
      <c r="E15" s="41"/>
      <c r="F15" s="19" t="s">
        <v>7</v>
      </c>
      <c r="G15" s="3">
        <v>18</v>
      </c>
      <c r="H15" s="3">
        <f t="shared" si="0"/>
        <v>0</v>
      </c>
    </row>
    <row r="16" spans="1:8" x14ac:dyDescent="0.35">
      <c r="A16" s="38" t="s">
        <v>18</v>
      </c>
      <c r="B16" s="22" t="s">
        <v>19</v>
      </c>
      <c r="C16" s="23"/>
      <c r="D16" s="24"/>
      <c r="E16" s="41"/>
      <c r="F16" s="19" t="s">
        <v>48</v>
      </c>
      <c r="G16" s="3">
        <v>4000</v>
      </c>
      <c r="H16" s="3">
        <f t="shared" si="0"/>
        <v>0</v>
      </c>
    </row>
    <row r="17" spans="1:12" x14ac:dyDescent="0.35">
      <c r="A17" s="38" t="s">
        <v>20</v>
      </c>
      <c r="B17" s="22" t="s">
        <v>21</v>
      </c>
      <c r="C17" s="23"/>
      <c r="D17" s="24"/>
      <c r="E17" s="41"/>
      <c r="F17" s="19" t="s">
        <v>7</v>
      </c>
      <c r="G17" s="3">
        <v>28</v>
      </c>
      <c r="H17" s="3">
        <f t="shared" si="0"/>
        <v>0</v>
      </c>
    </row>
    <row r="18" spans="1:12" x14ac:dyDescent="0.35">
      <c r="A18" s="38" t="s">
        <v>20</v>
      </c>
      <c r="B18" s="22" t="s">
        <v>22</v>
      </c>
      <c r="C18" s="23"/>
      <c r="D18" s="24"/>
      <c r="E18" s="41"/>
      <c r="F18" s="19" t="s">
        <v>7</v>
      </c>
      <c r="G18" s="3">
        <v>35</v>
      </c>
      <c r="H18" s="3">
        <f t="shared" si="0"/>
        <v>0</v>
      </c>
    </row>
    <row r="19" spans="1:12" x14ac:dyDescent="0.35">
      <c r="A19" s="38" t="s">
        <v>23</v>
      </c>
      <c r="B19" s="22" t="s">
        <v>24</v>
      </c>
      <c r="C19" s="23"/>
      <c r="D19" s="24"/>
      <c r="E19" s="41"/>
      <c r="F19" s="19" t="s">
        <v>7</v>
      </c>
      <c r="G19" s="3">
        <v>95</v>
      </c>
      <c r="H19" s="3">
        <f t="shared" si="0"/>
        <v>0</v>
      </c>
    </row>
    <row r="20" spans="1:12" x14ac:dyDescent="0.35">
      <c r="A20" s="38" t="s">
        <v>25</v>
      </c>
      <c r="B20" s="22" t="s">
        <v>26</v>
      </c>
      <c r="C20" s="23"/>
      <c r="D20" s="24"/>
      <c r="E20" s="41"/>
      <c r="F20" s="19" t="s">
        <v>27</v>
      </c>
      <c r="G20" s="3">
        <v>9</v>
      </c>
      <c r="H20" s="3">
        <f t="shared" si="0"/>
        <v>0</v>
      </c>
    </row>
    <row r="21" spans="1:12" x14ac:dyDescent="0.35">
      <c r="A21" s="38" t="s">
        <v>25</v>
      </c>
      <c r="B21" s="22" t="s">
        <v>28</v>
      </c>
      <c r="C21" s="23"/>
      <c r="D21" s="24"/>
      <c r="E21" s="41"/>
      <c r="F21" s="19" t="s">
        <v>27</v>
      </c>
      <c r="G21" s="3">
        <v>9</v>
      </c>
      <c r="H21" s="3">
        <f t="shared" si="0"/>
        <v>0</v>
      </c>
    </row>
    <row r="22" spans="1:12" x14ac:dyDescent="0.35">
      <c r="A22" s="38" t="s">
        <v>25</v>
      </c>
      <c r="B22" s="22" t="s">
        <v>29</v>
      </c>
      <c r="C22" s="23"/>
      <c r="D22" s="24"/>
      <c r="E22" s="41"/>
      <c r="F22" s="19" t="s">
        <v>27</v>
      </c>
      <c r="G22" s="3">
        <v>9</v>
      </c>
      <c r="H22" s="3">
        <f t="shared" si="0"/>
        <v>0</v>
      </c>
    </row>
    <row r="23" spans="1:12" x14ac:dyDescent="0.35">
      <c r="A23" s="38" t="s">
        <v>30</v>
      </c>
      <c r="B23" s="22" t="s">
        <v>31</v>
      </c>
      <c r="C23" s="23"/>
      <c r="D23" s="24"/>
      <c r="E23" s="41"/>
      <c r="F23" s="19" t="s">
        <v>27</v>
      </c>
      <c r="G23" s="3">
        <v>13</v>
      </c>
      <c r="H23" s="3">
        <f t="shared" si="0"/>
        <v>0</v>
      </c>
    </row>
    <row r="24" spans="1:12" x14ac:dyDescent="0.35">
      <c r="A24" s="38" t="s">
        <v>32</v>
      </c>
      <c r="B24" s="22" t="s">
        <v>33</v>
      </c>
      <c r="C24" s="23"/>
      <c r="D24" s="24"/>
      <c r="E24" s="41"/>
      <c r="F24" s="19" t="s">
        <v>27</v>
      </c>
      <c r="G24" s="3">
        <v>15</v>
      </c>
      <c r="H24" s="3">
        <f t="shared" si="0"/>
        <v>0</v>
      </c>
    </row>
    <row r="25" spans="1:12" x14ac:dyDescent="0.35">
      <c r="A25" s="38" t="s">
        <v>32</v>
      </c>
      <c r="B25" s="22" t="s">
        <v>34</v>
      </c>
      <c r="C25" s="23"/>
      <c r="D25" s="24"/>
      <c r="E25" s="41"/>
      <c r="F25" s="19" t="s">
        <v>27</v>
      </c>
      <c r="G25" s="3">
        <v>15</v>
      </c>
      <c r="H25" s="3">
        <f t="shared" si="0"/>
        <v>0</v>
      </c>
    </row>
    <row r="26" spans="1:12" x14ac:dyDescent="0.35">
      <c r="A26" s="38" t="s">
        <v>35</v>
      </c>
      <c r="B26" s="22" t="s">
        <v>36</v>
      </c>
      <c r="C26" s="23"/>
      <c r="D26" s="24"/>
      <c r="E26" s="41"/>
      <c r="F26" s="19" t="s">
        <v>27</v>
      </c>
      <c r="G26" s="3">
        <v>15</v>
      </c>
      <c r="H26" s="3">
        <f t="shared" si="0"/>
        <v>0</v>
      </c>
    </row>
    <row r="27" spans="1:12" ht="29" x14ac:dyDescent="0.35">
      <c r="A27" s="38" t="s">
        <v>40</v>
      </c>
      <c r="B27" s="22" t="s">
        <v>0</v>
      </c>
      <c r="C27" s="23"/>
      <c r="D27" s="24"/>
      <c r="E27" s="28"/>
      <c r="F27" s="21" t="s">
        <v>37</v>
      </c>
      <c r="G27" s="4">
        <v>12000</v>
      </c>
      <c r="H27" s="4">
        <f t="shared" ref="H27:H30" si="1">E27*G27</f>
        <v>0</v>
      </c>
    </row>
    <row r="28" spans="1:12" x14ac:dyDescent="0.35">
      <c r="A28" s="39"/>
      <c r="B28" s="25"/>
      <c r="C28" s="26"/>
      <c r="D28" s="27"/>
      <c r="E28" s="28"/>
      <c r="F28" s="29"/>
      <c r="G28" s="30"/>
      <c r="H28" s="4">
        <f t="shared" ref="H28:H29" si="2">E28*G28</f>
        <v>0</v>
      </c>
      <c r="I28" s="42" t="str">
        <f>A28&amp;B28&amp;E28&amp;F28&amp;G28</f>
        <v/>
      </c>
      <c r="J28" s="42" t="str">
        <f>IF(AND(K28="incomplete",L28="entries"),1,"")</f>
        <v/>
      </c>
      <c r="K28" s="42" t="str">
        <f>IF(OR(B28="",E28="",F28="",G28=""),"incomplete","")</f>
        <v>incomplete</v>
      </c>
      <c r="L28" t="str">
        <f>IF(I28&lt;&gt;"","entries","")</f>
        <v/>
      </c>
    </row>
    <row r="29" spans="1:12" x14ac:dyDescent="0.35">
      <c r="A29" s="39"/>
      <c r="B29" s="25"/>
      <c r="C29" s="26"/>
      <c r="D29" s="27"/>
      <c r="E29" s="28"/>
      <c r="F29" s="29"/>
      <c r="G29" s="30"/>
      <c r="H29" s="4">
        <f t="shared" si="2"/>
        <v>0</v>
      </c>
      <c r="I29" s="42" t="str">
        <f t="shared" ref="I29:I32" si="3">A29&amp;B29&amp;E29&amp;F29&amp;G29</f>
        <v/>
      </c>
      <c r="J29" s="42" t="str">
        <f t="shared" ref="J29:J32" si="4">IF(AND(K29="incomplete",L29="entries"),1,"")</f>
        <v/>
      </c>
      <c r="K29" s="42" t="str">
        <f t="shared" ref="K29:K32" si="5">IF(OR(B29="",E29="",F29="",G29=""),"incomplete","")</f>
        <v>incomplete</v>
      </c>
      <c r="L29" t="str">
        <f t="shared" ref="L29:L32" si="6">IF(I29&lt;&gt;"","entries","")</f>
        <v/>
      </c>
    </row>
    <row r="30" spans="1:12" x14ac:dyDescent="0.35">
      <c r="A30" s="39"/>
      <c r="B30" s="25"/>
      <c r="C30" s="26"/>
      <c r="D30" s="27"/>
      <c r="E30" s="28"/>
      <c r="F30" s="29"/>
      <c r="G30" s="30"/>
      <c r="H30" s="4">
        <f t="shared" si="1"/>
        <v>0</v>
      </c>
      <c r="I30" s="42" t="str">
        <f t="shared" si="3"/>
        <v/>
      </c>
      <c r="J30" s="42" t="str">
        <f t="shared" si="4"/>
        <v/>
      </c>
      <c r="K30" s="42" t="str">
        <f t="shared" si="5"/>
        <v>incomplete</v>
      </c>
      <c r="L30" t="str">
        <f t="shared" si="6"/>
        <v/>
      </c>
    </row>
    <row r="31" spans="1:12" x14ac:dyDescent="0.35">
      <c r="A31" s="39"/>
      <c r="B31" s="25"/>
      <c r="C31" s="26"/>
      <c r="D31" s="27"/>
      <c r="E31" s="28"/>
      <c r="F31" s="29"/>
      <c r="G31" s="30"/>
      <c r="H31" s="4">
        <f t="shared" ref="H31" si="7">E31*G31</f>
        <v>0</v>
      </c>
      <c r="I31" s="42" t="str">
        <f t="shared" si="3"/>
        <v/>
      </c>
      <c r="J31" s="42" t="str">
        <f t="shared" si="4"/>
        <v/>
      </c>
      <c r="K31" s="42" t="str">
        <f t="shared" si="5"/>
        <v>incomplete</v>
      </c>
      <c r="L31" t="str">
        <f t="shared" si="6"/>
        <v/>
      </c>
    </row>
    <row r="32" spans="1:12" ht="15" thickBot="1" x14ac:dyDescent="0.4">
      <c r="A32" s="40"/>
      <c r="B32" s="31"/>
      <c r="C32" s="32"/>
      <c r="D32" s="33"/>
      <c r="E32" s="28"/>
      <c r="F32" s="29"/>
      <c r="G32" s="30"/>
      <c r="H32" s="4">
        <f t="shared" si="0"/>
        <v>0</v>
      </c>
      <c r="I32" s="42" t="str">
        <f t="shared" si="3"/>
        <v/>
      </c>
      <c r="J32" s="42" t="str">
        <f t="shared" si="4"/>
        <v/>
      </c>
      <c r="K32" s="42" t="str">
        <f t="shared" si="5"/>
        <v>incomplete</v>
      </c>
      <c r="L32" t="str">
        <f t="shared" si="6"/>
        <v/>
      </c>
    </row>
    <row r="33" spans="1:8" ht="16.5" thickTop="1" x14ac:dyDescent="0.35">
      <c r="A33" s="5"/>
      <c r="B33" s="6"/>
      <c r="C33" s="6"/>
      <c r="D33" s="6" t="s">
        <v>41</v>
      </c>
      <c r="E33" s="7"/>
      <c r="F33" s="7"/>
      <c r="G33" s="8"/>
      <c r="H33" s="8">
        <f>SUM(H8:H32)</f>
        <v>0</v>
      </c>
    </row>
    <row r="34" spans="1:8" x14ac:dyDescent="0.35">
      <c r="A34" s="9" t="s">
        <v>43</v>
      </c>
      <c r="B34" s="9"/>
      <c r="C34" s="9"/>
      <c r="D34" s="9"/>
      <c r="E34" s="9"/>
      <c r="F34" s="9"/>
      <c r="G34" s="9"/>
      <c r="H34" s="9"/>
    </row>
  </sheetData>
  <sheetProtection algorithmName="SHA-512" hashValue="xKiGa97YdpRUlGVIWPrlrdAETblEFG+E3yvUMK4yU049Mn7526PWXrDlI5MgScWPW9FLiEa5w8jLpgUIvEd0EA==" saltValue="GtgSYxynBxCFznq6aU57cA==" spinCount="100000" sheet="1" objects="1" scenarios="1"/>
  <mergeCells count="35">
    <mergeCell ref="A2:B2"/>
    <mergeCell ref="A3:B3"/>
    <mergeCell ref="A5:B5"/>
    <mergeCell ref="A4:B4"/>
    <mergeCell ref="C2:H2"/>
    <mergeCell ref="D3:H3"/>
    <mergeCell ref="D4:H5"/>
    <mergeCell ref="B19:D19"/>
    <mergeCell ref="B11:D11"/>
    <mergeCell ref="B12:D12"/>
    <mergeCell ref="B13:D13"/>
    <mergeCell ref="B14:D14"/>
    <mergeCell ref="B15:D15"/>
    <mergeCell ref="B16:D16"/>
    <mergeCell ref="B17:D17"/>
    <mergeCell ref="B18:D18"/>
    <mergeCell ref="B24:D24"/>
    <mergeCell ref="B23:D23"/>
    <mergeCell ref="B22:D22"/>
    <mergeCell ref="B21:D21"/>
    <mergeCell ref="B20:D20"/>
    <mergeCell ref="B7:D7"/>
    <mergeCell ref="B8:D8"/>
    <mergeCell ref="B9:D9"/>
    <mergeCell ref="B28:D28"/>
    <mergeCell ref="B29:D29"/>
    <mergeCell ref="B32:D32"/>
    <mergeCell ref="B30:D30"/>
    <mergeCell ref="B31:D31"/>
    <mergeCell ref="B10:D10"/>
    <mergeCell ref="B27:D27"/>
    <mergeCell ref="B26:D26"/>
    <mergeCell ref="B25:D25"/>
    <mergeCell ref="A1:H1"/>
    <mergeCell ref="A34:H34"/>
  </mergeCells>
  <dataValidations disablePrompts="1" count="1">
    <dataValidation type="list" allowBlank="1" showInputMessage="1" prompt="Select from pull-down list, or enter preferred units" sqref="F28:F32" xr:uid="{2D157AFD-FD14-409A-81FA-2A622B52832E}">
      <formula1>"Ac,CF,CY,Ea,Gal,LF,SF,SY,Ton"</formula1>
    </dataValidation>
  </dataValidations>
  <printOptions horizontalCentered="1"/>
  <pageMargins left="0.5" right="0.5" top="0.5" bottom="0.5" header="0.3" footer="0.3"/>
  <pageSetup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Cost Estimate (CoBC)</vt:lpstr>
      <vt:lpstr>'Cost Estimate (CoBC)'!Print_Area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Rooke</dc:creator>
  <cp:lastModifiedBy>Andrew Rooke</cp:lastModifiedBy>
  <cp:lastPrinted>2026-08-14T16:22:36Z</cp:lastPrinted>
  <dcterms:created xsi:type="dcterms:W3CDTF">2026-07-15T13:20:50Z</dcterms:created>
  <dcterms:modified xsi:type="dcterms:W3CDTF">2026-08-14T16:24:24Z</dcterms:modified>
</cp:coreProperties>
</file>